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9888"/>
  </bookViews>
  <sheets>
    <sheet name="test" sheetId="1" r:id="rId1"/>
    <sheet name="otázky" sheetId="2" state="hidden" r:id="rId2"/>
  </sheets>
  <definedNames>
    <definedName name="_xlnm._FilterDatabase" localSheetId="1" hidden="1">otázky!$I$18:$M$29</definedName>
    <definedName name="_xlnm.Criteria" localSheetId="1">otázky!$D$4:$D$15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4" i="2"/>
  <c r="U5" i="2"/>
  <c r="V5" i="2"/>
  <c r="W5" i="2"/>
  <c r="X5" i="2"/>
  <c r="U6" i="2"/>
  <c r="V6" i="2"/>
  <c r="W6" i="2"/>
  <c r="X6" i="2"/>
  <c r="U7" i="2"/>
  <c r="V7" i="2"/>
  <c r="W7" i="2"/>
  <c r="X7" i="2"/>
  <c r="U8" i="2"/>
  <c r="V8" i="2"/>
  <c r="W8" i="2"/>
  <c r="X8" i="2"/>
  <c r="U9" i="2"/>
  <c r="V9" i="2"/>
  <c r="W9" i="2"/>
  <c r="X9" i="2"/>
  <c r="U10" i="2"/>
  <c r="V10" i="2"/>
  <c r="W10" i="2"/>
  <c r="X10" i="2"/>
  <c r="U11" i="2"/>
  <c r="V11" i="2"/>
  <c r="W11" i="2"/>
  <c r="X11" i="2"/>
  <c r="U12" i="2"/>
  <c r="V12" i="2"/>
  <c r="W12" i="2"/>
  <c r="X12" i="2"/>
  <c r="U13" i="2"/>
  <c r="V13" i="2"/>
  <c r="W13" i="2"/>
  <c r="X13" i="2"/>
  <c r="U14" i="2"/>
  <c r="V14" i="2"/>
  <c r="W14" i="2"/>
  <c r="X14" i="2"/>
  <c r="U15" i="2"/>
  <c r="V15" i="2"/>
  <c r="W15" i="2"/>
  <c r="X15" i="2"/>
  <c r="U16" i="2"/>
  <c r="V16" i="2"/>
  <c r="W16" i="2"/>
  <c r="X16" i="2"/>
  <c r="V4" i="2"/>
  <c r="W4" i="2"/>
  <c r="X4" i="2"/>
  <c r="U4" i="2"/>
  <c r="C16" i="2"/>
  <c r="J17" i="1"/>
  <c r="J18" i="1"/>
  <c r="J19" i="1"/>
  <c r="F18" i="1"/>
  <c r="F16" i="1"/>
  <c r="F17" i="1"/>
  <c r="F14" i="1"/>
  <c r="F19" i="1"/>
  <c r="J14" i="1"/>
  <c r="J15" i="1"/>
  <c r="J16" i="1"/>
  <c r="F15" i="1"/>
  <c r="C18" i="2"/>
  <c r="C12" i="1"/>
  <c r="D21" i="2"/>
  <c r="E21" i="2"/>
  <c r="D22" i="2"/>
  <c r="E22" i="2"/>
  <c r="D23" i="2"/>
  <c r="E23" i="2"/>
  <c r="D20" i="2"/>
  <c r="E20" i="2"/>
</calcChain>
</file>

<file path=xl/sharedStrings.xml><?xml version="1.0" encoding="utf-8"?>
<sst xmlns="http://schemas.openxmlformats.org/spreadsheetml/2006/main" count="108" uniqueCount="92">
  <si>
    <t>10 testových otázek</t>
  </si>
  <si>
    <t xml:space="preserve">  otázka</t>
  </si>
  <si>
    <t>odpověď</t>
  </si>
  <si>
    <t>Anglie</t>
  </si>
  <si>
    <t>anglická slanina</t>
  </si>
  <si>
    <t>Čína</t>
  </si>
  <si>
    <t>čínské zelí</t>
  </si>
  <si>
    <t>Finsko</t>
  </si>
  <si>
    <t>finská vodka</t>
  </si>
  <si>
    <t>Francie</t>
  </si>
  <si>
    <t>francouzské brambory</t>
  </si>
  <si>
    <t>Holandsko</t>
  </si>
  <si>
    <t>Itálie</t>
  </si>
  <si>
    <t>italské rizoto</t>
  </si>
  <si>
    <t>Rusko</t>
  </si>
  <si>
    <t>ruské vejce</t>
  </si>
  <si>
    <t>Řecko</t>
  </si>
  <si>
    <t>řecký salát</t>
  </si>
  <si>
    <t>Španělsko</t>
  </si>
  <si>
    <t>španělský ptáček</t>
  </si>
  <si>
    <t>Švédsko</t>
  </si>
  <si>
    <t>švédské kuličky</t>
  </si>
  <si>
    <t>Turecko</t>
  </si>
  <si>
    <t>turecká káva</t>
  </si>
  <si>
    <t>Skotsko</t>
  </si>
  <si>
    <t>skotská whisky</t>
  </si>
  <si>
    <t>anglická</t>
  </si>
  <si>
    <t>slanina</t>
  </si>
  <si>
    <t>čínské</t>
  </si>
  <si>
    <t>zelí</t>
  </si>
  <si>
    <t>finská</t>
  </si>
  <si>
    <t>vodka</t>
  </si>
  <si>
    <t>francouzské</t>
  </si>
  <si>
    <t>brambory</t>
  </si>
  <si>
    <t>italské</t>
  </si>
  <si>
    <t>rizoto</t>
  </si>
  <si>
    <t>ruské</t>
  </si>
  <si>
    <t>vejce</t>
  </si>
  <si>
    <t>řecký</t>
  </si>
  <si>
    <t>salát</t>
  </si>
  <si>
    <t>skotská</t>
  </si>
  <si>
    <t>whisky</t>
  </si>
  <si>
    <t>španělský</t>
  </si>
  <si>
    <t>ptáček</t>
  </si>
  <si>
    <t>švédské</t>
  </si>
  <si>
    <t>kuličky</t>
  </si>
  <si>
    <t>turecká</t>
  </si>
  <si>
    <t>káva</t>
  </si>
  <si>
    <t>řízek</t>
  </si>
  <si>
    <t>holandský řízek</t>
  </si>
  <si>
    <t>holandský</t>
  </si>
  <si>
    <t>anglický</t>
  </si>
  <si>
    <t>finský</t>
  </si>
  <si>
    <t>skotský</t>
  </si>
  <si>
    <t>turecký</t>
  </si>
  <si>
    <t>turecké</t>
  </si>
  <si>
    <t>holandská</t>
  </si>
  <si>
    <t>řecká</t>
  </si>
  <si>
    <t>španělská</t>
  </si>
  <si>
    <t>čínská</t>
  </si>
  <si>
    <t>francouzská</t>
  </si>
  <si>
    <t>italská</t>
  </si>
  <si>
    <t>ruská</t>
  </si>
  <si>
    <t>anglické</t>
  </si>
  <si>
    <t>finské</t>
  </si>
  <si>
    <t>skotské</t>
  </si>
  <si>
    <t>holandské</t>
  </si>
  <si>
    <t>řecké</t>
  </si>
  <si>
    <t>španělské</t>
  </si>
  <si>
    <t>francouzský</t>
  </si>
  <si>
    <t>italský</t>
  </si>
  <si>
    <t>ruský</t>
  </si>
  <si>
    <t>švédský</t>
  </si>
  <si>
    <t>čínský</t>
  </si>
  <si>
    <t>ssp</t>
  </si>
  <si>
    <t>1g</t>
  </si>
  <si>
    <t>2g</t>
  </si>
  <si>
    <t>3g</t>
  </si>
  <si>
    <t>4g</t>
  </si>
  <si>
    <t>b</t>
  </si>
  <si>
    <t>graf</t>
  </si>
  <si>
    <t>švédská</t>
  </si>
  <si>
    <t>Tajenka: Cizí jazyk nám nenabízí pouze jiná slova, ale jiný svět. Jan Vrba.</t>
  </si>
  <si>
    <t xml:space="preserve">Některé země nebo oblasti daly názvy rozličným pochoutkám a nápojům nebo je s nimi přirozeně spojujeme. </t>
  </si>
  <si>
    <t>Například: Anglie, Čína, Finsko, Francie, Holandsko, Itálie, Rusko, Řecko, Skotsko, Španělsko, Švédsko, Turecko.</t>
  </si>
  <si>
    <t xml:space="preserve">Podaří se vám je správně doplnit do následujících dvanácti spojení? </t>
  </si>
  <si>
    <t xml:space="preserve">Za každou správnou odpověď se objeví část svíčky. Pokud se netrefíte napoprvé, nevadí, zkuste to znovu :) </t>
  </si>
  <si>
    <t>Jakmile se rozzáří všechny čtyři  adventní svíčky, dozvíte se tajenku.  Pošlete nám ji na skoly@lingea.cz</t>
  </si>
  <si>
    <t>Vánoční (g)astronomická soutěž Lingea</t>
  </si>
  <si>
    <t>Přejeme Vám pokojné vánoční svátky
 a šťastný nový rok 2017.
 Vaše Lingea</t>
  </si>
  <si>
    <t xml:space="preserve">nejpozději do příchodu astronomické zimy, tj. do 21. 12. 2016 do 11:45 hod. </t>
  </si>
  <si>
    <t>Tři vylosovaní luštitelé se mohou těšit na knižní dárek, konverzaci na cesty dle vlastního výběru.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</si>
</sst>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Helv"/>
      <charset val="238"/>
    </font>
    <font>
      <i/>
      <sz val="11"/>
      <name val="Calibri"/>
      <family val="2"/>
      <charset val="238"/>
      <scheme val="minor"/>
    </font>
    <font>
      <b/>
      <sz val="11"/>
      <name val="Helv"/>
      <charset val="238"/>
    </font>
    <font>
      <b/>
      <sz val="18"/>
      <color rgb="FF92D050"/>
      <name val="Calibri"/>
      <family val="2"/>
      <scheme val="minor"/>
    </font>
    <font>
      <sz val="9"/>
      <color rgb="FF333333"/>
      <name val="Arial"/>
      <family val="2"/>
      <charset val="238"/>
    </font>
    <font>
      <sz val="14"/>
      <color rgb="FF92D050"/>
      <name val="Calibri"/>
      <family val="2"/>
      <charset val="238"/>
      <scheme val="minor"/>
    </font>
    <font>
      <b/>
      <sz val="12"/>
      <color rgb="FF6A6A6A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13" fillId="0" borderId="0" xfId="0" applyFont="1" applyFill="1" applyAlignment="1" applyProtection="1">
      <alignment horizontal="center"/>
      <protection locked="0"/>
    </xf>
    <xf numFmtId="0" fontId="4" fillId="2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/>
    <xf numFmtId="0" fontId="0" fillId="2" borderId="0" xfId="0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6" fillId="0" borderId="0" xfId="0" applyFont="1"/>
    <xf numFmtId="0" fontId="0" fillId="5" borderId="0" xfId="0" applyFont="1" applyFill="1" applyBorder="1"/>
    <xf numFmtId="0" fontId="5" fillId="5" borderId="0" xfId="0" applyFont="1" applyFill="1" applyBorder="1"/>
    <xf numFmtId="0" fontId="0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5" fillId="5" borderId="0" xfId="0" applyFont="1" applyFill="1" applyBorder="1" applyAlignment="1"/>
    <xf numFmtId="0" fontId="9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17" fillId="5" borderId="0" xfId="0" applyFont="1" applyFill="1" applyBorder="1" applyAlignment="1"/>
    <xf numFmtId="0" fontId="3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vertical="top"/>
    </xf>
    <xf numFmtId="0" fontId="1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8" fillId="0" borderId="0" xfId="0" applyFont="1"/>
    <xf numFmtId="0" fontId="1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top" wrapText="1"/>
    </xf>
  </cellXfs>
  <cellStyles count="1">
    <cellStyle name="Normální" xfId="0" builtinId="0"/>
  </cellStyles>
  <dxfs count="30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ill>
        <patternFill>
          <bgColor rgb="FFCCE9AD"/>
        </patternFill>
      </fill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ill>
        <patternFill>
          <bgColor rgb="FFCCE9AD"/>
        </patternFill>
      </fill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val>
            <c:numRef>
              <c:f>otázky!$D$20:$D$23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val>
            <c:numRef>
              <c:f>otázky!$E$20:$E$23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32747264"/>
        <c:axId val="47355520"/>
      </c:barChart>
      <c:catAx>
        <c:axId val="132747264"/>
        <c:scaling>
          <c:orientation val="minMax"/>
        </c:scaling>
        <c:delete val="1"/>
        <c:axPos val="b"/>
        <c:majorTickMark val="out"/>
        <c:minorTickMark val="none"/>
        <c:tickLblPos val="none"/>
        <c:crossAx val="47355520"/>
        <c:crosses val="autoZero"/>
        <c:auto val="1"/>
        <c:lblAlgn val="ctr"/>
        <c:lblOffset val="100"/>
        <c:noMultiLvlLbl val="0"/>
      </c:catAx>
      <c:valAx>
        <c:axId val="47355520"/>
        <c:scaling>
          <c:orientation val="minMax"/>
          <c:max val="3"/>
        </c:scaling>
        <c:delete val="1"/>
        <c:axPos val="l"/>
        <c:numFmt formatCode="General" sourceLinked="1"/>
        <c:majorTickMark val="out"/>
        <c:minorTickMark val="none"/>
        <c:tickLblPos val="none"/>
        <c:crossAx val="13274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13" dropStyle="combo" dx="20" fmlaLink="otázky!$D$4" fmlaRange="otázky!$M$3:$M$15" noThreeD="1" val="0"/>
</file>

<file path=xl/ctrlProps/ctrlProp2.xml><?xml version="1.0" encoding="utf-8"?>
<formControlPr xmlns="http://schemas.microsoft.com/office/spreadsheetml/2009/9/main" objectType="Drop" dropLines="13" dropStyle="combo" dx="20" fmlaLink="otázky!$D$5" fmlaRange="otázky!$K$3:$K$15" noThreeD="1" val="0"/>
</file>

<file path=xl/ctrlProps/ctrlProp3.xml><?xml version="1.0" encoding="utf-8"?>
<formControlPr xmlns="http://schemas.microsoft.com/office/spreadsheetml/2009/9/main" objectType="Drop" dropLines="13" dropStyle="combo" dx="20" fmlaLink="otázky!$D$6" fmlaRange="otázky!$K$3:$K$15" noThreeD="1" val="0"/>
</file>

<file path=xl/ctrlProps/ctrlProp4.xml><?xml version="1.0" encoding="utf-8"?>
<formControlPr xmlns="http://schemas.microsoft.com/office/spreadsheetml/2009/9/main" objectType="Drop" dropLines="13" dropStyle="combo" dx="20" fmlaLink="otázky!$D$7" fmlaRange="otázky!$M$3:$M$15" noThreeD="1" val="0"/>
</file>

<file path=xl/ctrlProps/ctrlProp5.xml><?xml version="1.0" encoding="utf-8"?>
<formControlPr xmlns="http://schemas.microsoft.com/office/spreadsheetml/2009/9/main" objectType="Drop" dropLines="13" dropStyle="combo" dx="20" fmlaLink="otázky!$D$8" fmlaRange="otázky!$M$3:$M$15" noThreeD="1" val="0"/>
</file>

<file path=xl/ctrlProps/ctrlProp6.xml><?xml version="1.0" encoding="utf-8"?>
<formControlPr xmlns="http://schemas.microsoft.com/office/spreadsheetml/2009/9/main" objectType="Drop" dropLines="13" dropStyle="combo" dx="20" fmlaLink="otázky!$D$9" fmlaRange="otázky!$L$3:$L$15" noThreeD="1" val="0"/>
</file>

<file path=xl/ctrlProps/ctrlProp7.xml><?xml version="1.0" encoding="utf-8"?>
<formControlPr xmlns="http://schemas.microsoft.com/office/spreadsheetml/2009/9/main" objectType="Drop" dropLines="13" dropStyle="combo" dx="20" fmlaLink="otázky!$D$10" fmlaRange="otázky!$M$3:$M$15" noThreeD="1" val="0"/>
</file>

<file path=xl/ctrlProps/ctrlProp8.xml><?xml version="1.0" encoding="utf-8"?>
<formControlPr xmlns="http://schemas.microsoft.com/office/spreadsheetml/2009/9/main" objectType="Drop" dropLines="13" dropStyle="combo" dx="20" fmlaLink="otázky!$D$11" fmlaRange="otázky!$K$3:$K$15" noThreeD="1" val="0"/>
</file>

<file path=xl/ctrlProps/ctrlProp9.xml><?xml version="1.0" encoding="utf-8"?>
<formControlPr xmlns="http://schemas.microsoft.com/office/spreadsheetml/2009/9/main" objectType="Drop" dropLines="13" dropStyle="combo" dx="20" fmlaLink="otázky!$D$12" fmlaRange="otázky!$M$3:$M$15" noThreeD="1" val="0"/>
</file>

<file path=xl/ctrlProps/ctrlProp10.xml><?xml version="1.0" encoding="utf-8"?>
<formControlPr xmlns="http://schemas.microsoft.com/office/spreadsheetml/2009/9/main" objectType="Drop" dropLines="13" dropStyle="combo" dx="20" fmlaLink="otázky!$D$13" fmlaRange="otázky!$L$3:$L$15" noThreeD="1" val="0"/>
</file>

<file path=xl/ctrlProps/ctrlProp11.xml><?xml version="1.0" encoding="utf-8"?>
<formControlPr xmlns="http://schemas.microsoft.com/office/spreadsheetml/2009/9/main" objectType="Drop" dropLines="13" dropStyle="combo" dx="20" fmlaLink="otázky!$D$14" fmlaRange="otázky!$L$3:$L$15" noThreeD="1" val="0"/>
</file>

<file path=xl/ctrlProps/ctrlProp12.xml><?xml version="1.0" encoding="utf-8"?>
<formControlPr xmlns="http://schemas.microsoft.com/office/spreadsheetml/2009/9/main" objectType="Drop" dropLines="13" dropStyle="combo" dx="20" fmlaLink="otázky!$D$15" fmlaRange="otázky!$L$3:$L$15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19</xdr:row>
      <xdr:rowOff>121920</xdr:rowOff>
    </xdr:from>
    <xdr:to>
      <xdr:col>9</xdr:col>
      <xdr:colOff>365760</xdr:colOff>
      <xdr:row>24</xdr:row>
      <xdr:rowOff>38100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13</xdr:row>
          <xdr:rowOff>53340</xdr:rowOff>
        </xdr:from>
        <xdr:to>
          <xdr:col>4</xdr:col>
          <xdr:colOff>480060</xdr:colOff>
          <xdr:row>13</xdr:row>
          <xdr:rowOff>251460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14</xdr:row>
          <xdr:rowOff>53340</xdr:rowOff>
        </xdr:from>
        <xdr:to>
          <xdr:col>4</xdr:col>
          <xdr:colOff>480060</xdr:colOff>
          <xdr:row>14</xdr:row>
          <xdr:rowOff>251460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15</xdr:row>
          <xdr:rowOff>53340</xdr:rowOff>
        </xdr:from>
        <xdr:to>
          <xdr:col>4</xdr:col>
          <xdr:colOff>480060</xdr:colOff>
          <xdr:row>15</xdr:row>
          <xdr:rowOff>251460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16</xdr:row>
          <xdr:rowOff>53340</xdr:rowOff>
        </xdr:from>
        <xdr:to>
          <xdr:col>4</xdr:col>
          <xdr:colOff>480060</xdr:colOff>
          <xdr:row>16</xdr:row>
          <xdr:rowOff>251460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17</xdr:row>
          <xdr:rowOff>53340</xdr:rowOff>
        </xdr:from>
        <xdr:to>
          <xdr:col>4</xdr:col>
          <xdr:colOff>480060</xdr:colOff>
          <xdr:row>17</xdr:row>
          <xdr:rowOff>251460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18</xdr:row>
          <xdr:rowOff>53340</xdr:rowOff>
        </xdr:from>
        <xdr:to>
          <xdr:col>4</xdr:col>
          <xdr:colOff>480060</xdr:colOff>
          <xdr:row>18</xdr:row>
          <xdr:rowOff>251460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13</xdr:row>
          <xdr:rowOff>53340</xdr:rowOff>
        </xdr:from>
        <xdr:to>
          <xdr:col>8</xdr:col>
          <xdr:colOff>464820</xdr:colOff>
          <xdr:row>13</xdr:row>
          <xdr:rowOff>251460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14</xdr:row>
          <xdr:rowOff>53340</xdr:rowOff>
        </xdr:from>
        <xdr:to>
          <xdr:col>8</xdr:col>
          <xdr:colOff>464820</xdr:colOff>
          <xdr:row>14</xdr:row>
          <xdr:rowOff>251460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15</xdr:row>
          <xdr:rowOff>53340</xdr:rowOff>
        </xdr:from>
        <xdr:to>
          <xdr:col>8</xdr:col>
          <xdr:colOff>464820</xdr:colOff>
          <xdr:row>15</xdr:row>
          <xdr:rowOff>251460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16</xdr:row>
          <xdr:rowOff>53340</xdr:rowOff>
        </xdr:from>
        <xdr:to>
          <xdr:col>8</xdr:col>
          <xdr:colOff>464820</xdr:colOff>
          <xdr:row>16</xdr:row>
          <xdr:rowOff>251460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17</xdr:row>
          <xdr:rowOff>53340</xdr:rowOff>
        </xdr:from>
        <xdr:to>
          <xdr:col>8</xdr:col>
          <xdr:colOff>464820</xdr:colOff>
          <xdr:row>17</xdr:row>
          <xdr:rowOff>251460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18</xdr:row>
          <xdr:rowOff>53340</xdr:rowOff>
        </xdr:from>
        <xdr:to>
          <xdr:col>8</xdr:col>
          <xdr:colOff>464820</xdr:colOff>
          <xdr:row>18</xdr:row>
          <xdr:rowOff>251460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9"/>
  <sheetViews>
    <sheetView showGridLines="0" tabSelected="1" workbookViewId="0">
      <selection activeCell="C9" sqref="C9"/>
    </sheetView>
  </sheetViews>
  <sheetFormatPr defaultColWidth="8.88671875" defaultRowHeight="19.95" customHeight="1"/>
  <cols>
    <col min="1" max="1" width="5.33203125" style="5" customWidth="1"/>
    <col min="2" max="2" width="4.109375" style="3" customWidth="1"/>
    <col min="3" max="3" width="6.6640625" style="3" customWidth="1"/>
    <col min="4" max="4" width="8.88671875" style="41"/>
    <col min="5" max="5" width="9.33203125" style="4" customWidth="1"/>
    <col min="6" max="6" width="9.6640625" style="4" customWidth="1"/>
    <col min="7" max="7" width="9.33203125" style="3" customWidth="1"/>
    <col min="8" max="9" width="8.88671875" style="3"/>
    <col min="10" max="10" width="6.88671875" style="3" customWidth="1"/>
    <col min="11" max="12" width="8.88671875" style="3"/>
    <col min="13" max="13" width="5.33203125" style="3" customWidth="1"/>
    <col min="14" max="16384" width="8.88671875" style="3"/>
  </cols>
  <sheetData>
    <row r="2" spans="1:13" ht="10.199999999999999" customHeight="1">
      <c r="B2" s="26"/>
      <c r="C2" s="26"/>
      <c r="D2" s="27"/>
      <c r="E2" s="27"/>
      <c r="F2" s="27"/>
      <c r="G2" s="26"/>
      <c r="H2" s="26"/>
      <c r="I2" s="26"/>
      <c r="J2" s="26"/>
      <c r="K2" s="26"/>
      <c r="L2" s="26"/>
      <c r="M2" s="26"/>
    </row>
    <row r="3" spans="1:13" ht="19.95" customHeight="1">
      <c r="B3" s="26"/>
      <c r="C3" s="31" t="s">
        <v>88</v>
      </c>
      <c r="D3" s="32"/>
      <c r="E3" s="27"/>
      <c r="F3" s="27"/>
      <c r="G3" s="26"/>
      <c r="H3" s="26"/>
      <c r="I3" s="26"/>
      <c r="J3" s="26"/>
      <c r="K3" s="26"/>
      <c r="L3" s="26"/>
      <c r="M3" s="26"/>
    </row>
    <row r="4" spans="1:13" ht="3.6" customHeight="1">
      <c r="B4" s="26"/>
      <c r="C4" s="26"/>
      <c r="D4" s="35"/>
      <c r="E4" s="32"/>
      <c r="F4" s="32"/>
      <c r="G4" s="33"/>
      <c r="H4" s="26"/>
      <c r="I4" s="26"/>
      <c r="J4" s="26"/>
      <c r="K4" s="26"/>
      <c r="L4" s="26"/>
      <c r="M4" s="26"/>
    </row>
    <row r="5" spans="1:13" s="24" customFormat="1" ht="14.4" customHeight="1">
      <c r="A5" s="23"/>
      <c r="B5" s="28"/>
      <c r="C5" s="34" t="s">
        <v>83</v>
      </c>
      <c r="D5" s="35"/>
      <c r="E5" s="35"/>
      <c r="F5" s="29"/>
      <c r="G5" s="28"/>
      <c r="H5" s="28"/>
      <c r="I5" s="28"/>
      <c r="J5" s="28"/>
      <c r="K5" s="28"/>
      <c r="L5" s="26"/>
      <c r="M5" s="26"/>
    </row>
    <row r="6" spans="1:13" s="24" customFormat="1" ht="14.4" customHeight="1">
      <c r="A6" s="23"/>
      <c r="B6" s="28"/>
      <c r="C6" s="34" t="s">
        <v>84</v>
      </c>
      <c r="D6" s="35"/>
      <c r="E6" s="35"/>
      <c r="F6" s="29"/>
      <c r="G6" s="28"/>
      <c r="H6" s="28"/>
      <c r="I6" s="28"/>
      <c r="J6" s="28"/>
      <c r="K6" s="28"/>
      <c r="L6" s="26"/>
      <c r="M6" s="26"/>
    </row>
    <row r="7" spans="1:13" s="24" customFormat="1" ht="14.4" customHeight="1">
      <c r="A7" s="23"/>
      <c r="B7" s="28"/>
      <c r="C7" s="34" t="s">
        <v>85</v>
      </c>
      <c r="D7" s="35"/>
      <c r="E7" s="35"/>
      <c r="F7" s="29"/>
      <c r="G7" s="28"/>
      <c r="H7" s="28"/>
      <c r="I7" s="28"/>
      <c r="J7" s="28"/>
      <c r="K7" s="28"/>
      <c r="L7" s="26"/>
      <c r="M7" s="26"/>
    </row>
    <row r="8" spans="1:13" s="24" customFormat="1" ht="14.4" customHeight="1">
      <c r="A8" s="23"/>
      <c r="B8" s="28"/>
      <c r="C8" s="34" t="s">
        <v>86</v>
      </c>
      <c r="D8" s="35"/>
      <c r="E8" s="35"/>
      <c r="F8" s="29"/>
      <c r="G8" s="28"/>
      <c r="H8" s="28"/>
      <c r="I8" s="28"/>
      <c r="J8" s="28"/>
      <c r="K8" s="28"/>
      <c r="L8" s="26"/>
      <c r="M8" s="26"/>
    </row>
    <row r="9" spans="1:13" s="24" customFormat="1" ht="14.4" customHeight="1">
      <c r="A9" s="23"/>
      <c r="B9" s="28"/>
      <c r="C9" s="34" t="s">
        <v>87</v>
      </c>
      <c r="D9" s="35"/>
      <c r="E9" s="35"/>
      <c r="F9" s="29"/>
      <c r="G9" s="28"/>
      <c r="H9" s="28"/>
      <c r="I9" s="28"/>
      <c r="J9" s="28"/>
      <c r="K9" s="28"/>
      <c r="L9" s="26"/>
      <c r="M9" s="26"/>
    </row>
    <row r="10" spans="1:13" s="24" customFormat="1" ht="14.4" customHeight="1">
      <c r="A10" s="23"/>
      <c r="B10" s="28"/>
      <c r="C10" s="51" t="s">
        <v>90</v>
      </c>
      <c r="D10" s="27"/>
      <c r="E10" s="35"/>
      <c r="F10" s="29"/>
      <c r="G10" s="28"/>
      <c r="H10" s="28"/>
      <c r="I10" s="28"/>
      <c r="J10" s="28"/>
      <c r="K10" s="28"/>
      <c r="L10" s="26"/>
      <c r="M10" s="26"/>
    </row>
    <row r="11" spans="1:13" s="24" customFormat="1" ht="14.4" customHeight="1">
      <c r="A11" s="23"/>
      <c r="B11" s="28"/>
      <c r="C11" s="51" t="s">
        <v>91</v>
      </c>
      <c r="D11" s="27"/>
      <c r="E11" s="35"/>
      <c r="F11" s="29"/>
      <c r="G11" s="28"/>
      <c r="H11" s="28"/>
      <c r="I11" s="28"/>
      <c r="J11" s="28"/>
      <c r="K11" s="28"/>
      <c r="L11" s="26"/>
      <c r="M11" s="26"/>
    </row>
    <row r="12" spans="1:13" ht="21" customHeight="1">
      <c r="B12" s="26"/>
      <c r="C12" s="37" t="str">
        <f>IF(otázky!C16=12,otázky!C17,otázky!C18)</f>
        <v>K zobrazení tajenky zbývá odpovědí: 12</v>
      </c>
      <c r="D12" s="27"/>
      <c r="E12" s="27"/>
      <c r="F12" s="27"/>
      <c r="G12" s="26"/>
      <c r="H12" s="26"/>
      <c r="I12" s="26"/>
      <c r="J12" s="26"/>
      <c r="K12" s="26"/>
      <c r="L12" s="26"/>
      <c r="M12" s="26"/>
    </row>
    <row r="13" spans="1:13" ht="8.4" customHeight="1">
      <c r="B13" s="26"/>
      <c r="C13" s="36"/>
      <c r="D13" s="38"/>
      <c r="E13" s="35"/>
      <c r="F13" s="26"/>
      <c r="G13" s="26"/>
      <c r="H13" s="26"/>
      <c r="I13" s="26"/>
      <c r="J13" s="26"/>
      <c r="K13" s="26"/>
      <c r="L13" s="26"/>
      <c r="M13" s="26"/>
    </row>
    <row r="14" spans="1:13" ht="24.6" customHeight="1">
      <c r="B14" s="26"/>
      <c r="C14" s="36"/>
      <c r="D14" s="27"/>
      <c r="E14" s="39"/>
      <c r="F14" s="40" t="str">
        <f>otázky!E4</f>
        <v>brambory</v>
      </c>
      <c r="G14" s="26"/>
      <c r="H14" s="26"/>
      <c r="I14" s="26"/>
      <c r="J14" s="40" t="str">
        <f>otázky!E10</f>
        <v>vejce</v>
      </c>
      <c r="K14" s="30"/>
      <c r="L14" s="26"/>
      <c r="M14" s="26"/>
    </row>
    <row r="15" spans="1:13" ht="24.6" customHeight="1">
      <c r="B15" s="26"/>
      <c r="C15" s="36"/>
      <c r="D15" s="27"/>
      <c r="E15" s="39"/>
      <c r="F15" s="40" t="str">
        <f>otázky!E5</f>
        <v>ptáček</v>
      </c>
      <c r="G15" s="26"/>
      <c r="H15" s="26"/>
      <c r="I15" s="26"/>
      <c r="J15" s="40" t="str">
        <f>otázky!E11</f>
        <v>salát</v>
      </c>
      <c r="K15" s="30"/>
      <c r="L15" s="26"/>
      <c r="M15" s="26"/>
    </row>
    <row r="16" spans="1:13" ht="24.6" customHeight="1">
      <c r="B16" s="26"/>
      <c r="C16" s="36"/>
      <c r="D16" s="27"/>
      <c r="E16" s="39"/>
      <c r="F16" s="40" t="str">
        <f>otázky!E6</f>
        <v>řízek</v>
      </c>
      <c r="G16" s="26"/>
      <c r="H16" s="26"/>
      <c r="I16" s="26"/>
      <c r="J16" s="40" t="str">
        <f>otázky!E12</f>
        <v>zelí</v>
      </c>
      <c r="K16" s="30"/>
      <c r="L16" s="26"/>
      <c r="M16" s="26"/>
    </row>
    <row r="17" spans="2:16" ht="24.6" customHeight="1">
      <c r="B17" s="26"/>
      <c r="C17" s="36"/>
      <c r="D17" s="27"/>
      <c r="E17" s="39"/>
      <c r="F17" s="40" t="str">
        <f>otázky!E7</f>
        <v>rizoto</v>
      </c>
      <c r="G17" s="26"/>
      <c r="H17" s="26"/>
      <c r="I17" s="26"/>
      <c r="J17" s="40" t="str">
        <f>otázky!E13</f>
        <v>káva</v>
      </c>
      <c r="K17" s="30"/>
      <c r="L17" s="26"/>
      <c r="M17" s="26"/>
    </row>
    <row r="18" spans="2:16" ht="24.6" customHeight="1">
      <c r="B18" s="26"/>
      <c r="C18" s="36"/>
      <c r="D18" s="27"/>
      <c r="E18" s="39"/>
      <c r="F18" s="40" t="str">
        <f>otázky!E8</f>
        <v>kuličky</v>
      </c>
      <c r="G18" s="26"/>
      <c r="H18" s="26"/>
      <c r="I18" s="26"/>
      <c r="J18" s="40" t="str">
        <f>otázky!E14</f>
        <v>vodka</v>
      </c>
      <c r="K18" s="30"/>
      <c r="L18" s="26"/>
      <c r="M18" s="26"/>
    </row>
    <row r="19" spans="2:16" ht="24.6" customHeight="1">
      <c r="B19" s="26"/>
      <c r="C19" s="36"/>
      <c r="D19" s="27"/>
      <c r="E19" s="39"/>
      <c r="F19" s="40" t="str">
        <f>otázky!E9</f>
        <v>slanina</v>
      </c>
      <c r="G19" s="26"/>
      <c r="H19" s="26"/>
      <c r="I19" s="26"/>
      <c r="J19" s="40" t="str">
        <f>otázky!E15</f>
        <v>whisky</v>
      </c>
      <c r="K19" s="30"/>
      <c r="L19" s="26"/>
      <c r="M19" s="26"/>
    </row>
    <row r="20" spans="2:16" ht="27" customHeight="1">
      <c r="B20" s="26"/>
      <c r="C20" s="36"/>
      <c r="D20" s="27"/>
      <c r="E20" s="39"/>
      <c r="F20" s="27"/>
      <c r="G20" s="26"/>
      <c r="H20" s="26"/>
      <c r="I20" s="26"/>
      <c r="J20" s="26"/>
      <c r="K20" s="26"/>
      <c r="L20" s="26"/>
      <c r="M20" s="26"/>
    </row>
    <row r="21" spans="2:16" ht="27" customHeight="1">
      <c r="B21" s="26"/>
      <c r="C21" s="36"/>
      <c r="D21" s="27"/>
      <c r="E21" s="39"/>
      <c r="F21" s="27"/>
      <c r="G21" s="26"/>
      <c r="H21" s="26"/>
      <c r="I21" s="26"/>
      <c r="J21" s="26"/>
      <c r="K21" s="26"/>
      <c r="L21" s="26"/>
      <c r="M21" s="26"/>
    </row>
    <row r="22" spans="2:16" ht="27" customHeight="1">
      <c r="B22" s="26"/>
      <c r="C22" s="36"/>
      <c r="D22" s="27"/>
      <c r="E22" s="39"/>
      <c r="F22" s="27"/>
      <c r="G22" s="26"/>
      <c r="H22" s="26"/>
      <c r="I22" s="26"/>
      <c r="J22" s="26"/>
      <c r="K22" s="26"/>
      <c r="L22" s="26"/>
      <c r="M22" s="26"/>
    </row>
    <row r="23" spans="2:16" ht="63" customHeight="1">
      <c r="B23" s="26"/>
      <c r="C23" s="36"/>
      <c r="D23" s="27"/>
      <c r="E23" s="39"/>
      <c r="F23" s="27"/>
      <c r="G23" s="26"/>
      <c r="H23" s="26"/>
      <c r="I23" s="26"/>
      <c r="J23" s="26"/>
      <c r="K23" s="26"/>
      <c r="L23" s="26"/>
      <c r="M23" s="26"/>
    </row>
    <row r="24" spans="2:16" ht="9.6" customHeight="1">
      <c r="B24" s="26"/>
      <c r="C24" s="36"/>
      <c r="D24" s="27"/>
      <c r="E24" s="39"/>
      <c r="F24" s="27"/>
      <c r="G24" s="26"/>
      <c r="H24" s="26"/>
      <c r="I24" s="26"/>
      <c r="J24" s="26"/>
      <c r="K24" s="26"/>
      <c r="L24" s="26"/>
      <c r="M24" s="26"/>
      <c r="N24" s="42"/>
      <c r="O24" s="42"/>
      <c r="P24" s="42"/>
    </row>
    <row r="25" spans="2:16" ht="67.2" customHeight="1">
      <c r="B25" s="26"/>
      <c r="C25" s="36"/>
      <c r="D25" s="52" t="s">
        <v>89</v>
      </c>
      <c r="E25" s="52"/>
      <c r="F25" s="52"/>
      <c r="G25" s="52"/>
      <c r="H25" s="52"/>
      <c r="I25" s="52"/>
      <c r="J25" s="52"/>
      <c r="K25" s="52"/>
      <c r="L25" s="26"/>
      <c r="M25" s="26"/>
      <c r="N25" s="42"/>
      <c r="O25" s="42"/>
      <c r="P25" s="42"/>
    </row>
    <row r="26" spans="2:16" ht="19.95" customHeight="1">
      <c r="B26" s="26"/>
      <c r="C26" s="26"/>
      <c r="D26" s="27"/>
      <c r="E26" s="39"/>
      <c r="F26" s="27"/>
      <c r="G26" s="26"/>
      <c r="H26" s="26"/>
      <c r="I26" s="26"/>
      <c r="J26" s="26"/>
      <c r="K26" s="26"/>
      <c r="L26" s="26"/>
      <c r="M26" s="26"/>
    </row>
    <row r="27" spans="2:16" ht="19.95" customHeight="1">
      <c r="E27" s="3"/>
    </row>
    <row r="28" spans="2:16" ht="19.95" customHeight="1">
      <c r="D28" s="43"/>
    </row>
    <row r="29" spans="2:16" ht="19.95" customHeight="1">
      <c r="D29" s="43"/>
      <c r="E29" s="6"/>
    </row>
    <row r="30" spans="2:16" ht="19.95" customHeight="1">
      <c r="D30" s="50"/>
    </row>
    <row r="31" spans="2:16" ht="19.95" customHeight="1">
      <c r="D31" s="43"/>
      <c r="E31" s="6"/>
    </row>
    <row r="32" spans="2:16" ht="19.95" customHeight="1">
      <c r="D32" s="43"/>
      <c r="G32" s="43"/>
      <c r="K32" s="25"/>
    </row>
    <row r="33" spans="1:11" ht="19.95" customHeight="1">
      <c r="D33" s="43"/>
      <c r="E33" s="6"/>
      <c r="G33" s="43"/>
      <c r="K33" s="25"/>
    </row>
    <row r="34" spans="1:11" ht="19.95" customHeight="1">
      <c r="D34" s="43"/>
      <c r="G34" s="43"/>
      <c r="K34" s="25"/>
    </row>
    <row r="35" spans="1:11" ht="19.95" customHeight="1">
      <c r="D35" s="43"/>
      <c r="G35" s="43"/>
      <c r="K35" s="25"/>
    </row>
    <row r="37" spans="1:11" ht="19.95" customHeight="1">
      <c r="D37" s="44"/>
    </row>
    <row r="38" spans="1:11" ht="15" customHeight="1">
      <c r="D38" s="45"/>
      <c r="E38" s="11"/>
      <c r="F38" s="11"/>
    </row>
    <row r="39" spans="1:11" ht="15" customHeight="1">
      <c r="D39" s="45"/>
      <c r="E39" s="11"/>
      <c r="F39" s="11"/>
    </row>
    <row r="40" spans="1:11" ht="15" customHeight="1">
      <c r="D40" s="43"/>
      <c r="E40" s="11"/>
      <c r="F40" s="11"/>
    </row>
    <row r="41" spans="1:11" ht="15" customHeight="1">
      <c r="D41" s="43"/>
      <c r="E41" s="11"/>
      <c r="F41" s="11"/>
    </row>
    <row r="42" spans="1:11" ht="19.95" customHeight="1">
      <c r="D42" s="43"/>
      <c r="E42" s="11"/>
      <c r="F42" s="11"/>
    </row>
    <row r="43" spans="1:11" s="2" customFormat="1" ht="14.4">
      <c r="A43" s="7"/>
      <c r="B43" s="7"/>
      <c r="C43" s="7"/>
      <c r="D43" s="43"/>
    </row>
    <row r="44" spans="1:11" s="46" customFormat="1" ht="13.8">
      <c r="D44" s="47"/>
      <c r="E44" s="47"/>
      <c r="F44" s="47"/>
    </row>
    <row r="45" spans="1:11" s="48" customFormat="1" ht="14.4">
      <c r="D45" s="49"/>
      <c r="E45" s="49"/>
      <c r="F45" s="49"/>
    </row>
    <row r="46" spans="1:11" ht="19.95" customHeight="1">
      <c r="D46" s="43"/>
    </row>
    <row r="47" spans="1:11" ht="19.95" customHeight="1">
      <c r="D47" s="43"/>
    </row>
    <row r="48" spans="1:11" ht="19.95" customHeight="1">
      <c r="D48" s="43"/>
    </row>
    <row r="49" spans="4:4" ht="19.95" customHeight="1">
      <c r="D49" s="43"/>
    </row>
  </sheetData>
  <mergeCells count="1">
    <mergeCell ref="D25:K25"/>
  </mergeCells>
  <conditionalFormatting sqref="H4 G20:H22 E34:F35 F32:F33 H32:H35 E14:F14 J14 F5:F11 E2:H3 E36:H1048576 F29:H31 G5:H14">
    <cfRule type="expression" dxfId="29" priority="90">
      <formula>MONTH(E2)&lt;&gt;12</formula>
    </cfRule>
  </conditionalFormatting>
  <conditionalFormatting sqref="E14:H14 J14">
    <cfRule type="expression" dxfId="28" priority="89">
      <formula>AND(E14&lt;=TODAY(),MONTH(E14)=12)</formula>
    </cfRule>
  </conditionalFormatting>
  <conditionalFormatting sqref="F29:H29">
    <cfRule type="expression" dxfId="27" priority="85">
      <formula>MONTH(F29)&lt;&gt;1</formula>
    </cfRule>
  </conditionalFormatting>
  <conditionalFormatting sqref="E26">
    <cfRule type="expression" dxfId="26" priority="39">
      <formula>MONTH(E26)&lt;&gt;12</formula>
    </cfRule>
  </conditionalFormatting>
  <conditionalFormatting sqref="E22:E23">
    <cfRule type="expression" dxfId="25" priority="43">
      <formula>MONTH(E22)&lt;&gt;12</formula>
    </cfRule>
  </conditionalFormatting>
  <conditionalFormatting sqref="E24">
    <cfRule type="expression" dxfId="24" priority="41">
      <formula>MONTH(E24)&lt;&gt;12</formula>
    </cfRule>
  </conditionalFormatting>
  <conditionalFormatting sqref="E24">
    <cfRule type="expression" dxfId="23" priority="40">
      <formula>AND(E24&lt;=TODAY(),MONTH(E24)=12)</formula>
    </cfRule>
  </conditionalFormatting>
  <conditionalFormatting sqref="E20:E21">
    <cfRule type="expression" dxfId="22" priority="45">
      <formula>MONTH(E20)&lt;&gt;12</formula>
    </cfRule>
  </conditionalFormatting>
  <conditionalFormatting sqref="E26">
    <cfRule type="expression" dxfId="21" priority="38">
      <formula>AND(E26&lt;=TODAY(),MONTH(E26)=12)</formula>
    </cfRule>
  </conditionalFormatting>
  <conditionalFormatting sqref="E20:E21">
    <cfRule type="expression" dxfId="20" priority="44">
      <formula>AND(E20&lt;=TODAY(),MONTH(E20)=12)</formula>
    </cfRule>
  </conditionalFormatting>
  <conditionalFormatting sqref="E22:E23">
    <cfRule type="expression" dxfId="19" priority="42">
      <formula>AND(E22&lt;=TODAY(),MONTH(E22)=12)</formula>
    </cfRule>
  </conditionalFormatting>
  <conditionalFormatting sqref="E28:E29">
    <cfRule type="expression" dxfId="18" priority="37">
      <formula>MONTH(E28)&lt;&gt;12</formula>
    </cfRule>
  </conditionalFormatting>
  <conditionalFormatting sqref="E28:E29">
    <cfRule type="expression" dxfId="17" priority="36">
      <formula>AND(E28&lt;=TODAY(),MONTH(E28)=12)</formula>
    </cfRule>
  </conditionalFormatting>
  <conditionalFormatting sqref="E30:E31">
    <cfRule type="expression" dxfId="16" priority="35">
      <formula>MONTH(E30)&lt;&gt;12</formula>
    </cfRule>
  </conditionalFormatting>
  <conditionalFormatting sqref="E30:E31">
    <cfRule type="expression" dxfId="15" priority="34">
      <formula>AND(E30&lt;=TODAY(),MONTH(E30)=12)</formula>
    </cfRule>
  </conditionalFormatting>
  <conditionalFormatting sqref="E32:E33">
    <cfRule type="expression" dxfId="14" priority="33">
      <formula>MONTH(E32)&lt;&gt;12</formula>
    </cfRule>
  </conditionalFormatting>
  <conditionalFormatting sqref="E32:E33">
    <cfRule type="expression" dxfId="13" priority="32">
      <formula>AND(E32&lt;=TODAY(),MONTH(E32)=12)</formula>
    </cfRule>
  </conditionalFormatting>
  <conditionalFormatting sqref="E2:E5 E44:E1048576 E28:E42 E14 E20:E24 E26">
    <cfRule type="containsText" dxfId="12" priority="31" operator="containsText" text="není dobře">
      <formula>NOT(ISERROR(SEARCH("není dobře",E2)))</formula>
    </cfRule>
  </conditionalFormatting>
  <conditionalFormatting sqref="E6">
    <cfRule type="containsText" dxfId="11" priority="17" operator="containsText" text="není dobře">
      <formula>NOT(ISERROR(SEARCH("není dobře",E6)))</formula>
    </cfRule>
  </conditionalFormatting>
  <conditionalFormatting sqref="E7:E8">
    <cfRule type="containsText" dxfId="10" priority="15" operator="containsText" text="není dobře">
      <formula>NOT(ISERROR(SEARCH("není dobře",E7)))</formula>
    </cfRule>
  </conditionalFormatting>
  <conditionalFormatting sqref="E9:E11">
    <cfRule type="containsText" dxfId="9" priority="13" operator="containsText" text="není dobře">
      <formula>NOT(ISERROR(SEARCH("není dobře",E9)))</formula>
    </cfRule>
  </conditionalFormatting>
  <conditionalFormatting sqref="E13">
    <cfRule type="containsText" dxfId="8" priority="9" operator="containsText" text="není dobře">
      <formula>NOT(ISERROR(SEARCH("není dobře",E13)))</formula>
    </cfRule>
  </conditionalFormatting>
  <conditionalFormatting sqref="E15:H19 J15:J19">
    <cfRule type="expression" dxfId="7" priority="8">
      <formula>MONTH(E15)&lt;&gt;12</formula>
    </cfRule>
  </conditionalFormatting>
  <conditionalFormatting sqref="E15:H19 J15:J19">
    <cfRule type="expression" dxfId="6" priority="7">
      <formula>AND(E15&lt;=TODAY(),MONTH(E15)=12)</formula>
    </cfRule>
  </conditionalFormatting>
  <conditionalFormatting sqref="E15:E19">
    <cfRule type="containsText" dxfId="5" priority="6" operator="containsText" text="není dobře">
      <formula>NOT(ISERROR(SEARCH("není dobře",E15)))</formula>
    </cfRule>
  </conditionalFormatting>
  <conditionalFormatting sqref="D2 D12">
    <cfRule type="expression" dxfId="4" priority="5">
      <formula>MONTH(D2)&lt;&gt;12</formula>
    </cfRule>
  </conditionalFormatting>
  <conditionalFormatting sqref="D2:D4 D12">
    <cfRule type="containsText" dxfId="3" priority="4" operator="containsText" text="není dobře">
      <formula>NOT(ISERROR(SEARCH("není dobře",D2)))</formula>
    </cfRule>
  </conditionalFormatting>
  <conditionalFormatting sqref="D5">
    <cfRule type="containsText" dxfId="2" priority="3" operator="containsText" text="není dobře">
      <formula>NOT(ISERROR(SEARCH("není dobře",D5)))</formula>
    </cfRule>
  </conditionalFormatting>
  <conditionalFormatting sqref="D6">
    <cfRule type="containsText" dxfId="1" priority="2" operator="containsText" text="není dobře">
      <formula>NOT(ISERROR(SEARCH("není dobře",D6)))</formula>
    </cfRule>
  </conditionalFormatting>
  <conditionalFormatting sqref="D7:D9">
    <cfRule type="containsText" dxfId="0" priority="1" operator="containsText" text="není dobře">
      <formula>NOT(ISERROR(SEARCH("není dobře",D7)))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106680</xdr:colOff>
                    <xdr:row>13</xdr:row>
                    <xdr:rowOff>53340</xdr:rowOff>
                  </from>
                  <to>
                    <xdr:col>4</xdr:col>
                    <xdr:colOff>480060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106680</xdr:colOff>
                    <xdr:row>14</xdr:row>
                    <xdr:rowOff>53340</xdr:rowOff>
                  </from>
                  <to>
                    <xdr:col>4</xdr:col>
                    <xdr:colOff>480060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Drop Down 23">
              <controlPr defaultSize="0" autoLine="0" autoPict="0">
                <anchor moveWithCells="1">
                  <from>
                    <xdr:col>3</xdr:col>
                    <xdr:colOff>106680</xdr:colOff>
                    <xdr:row>15</xdr:row>
                    <xdr:rowOff>53340</xdr:rowOff>
                  </from>
                  <to>
                    <xdr:col>4</xdr:col>
                    <xdr:colOff>480060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defaultSize="0" autoLine="0" autoPict="0">
                <anchor moveWithCells="1">
                  <from>
                    <xdr:col>3</xdr:col>
                    <xdr:colOff>106680</xdr:colOff>
                    <xdr:row>16</xdr:row>
                    <xdr:rowOff>53340</xdr:rowOff>
                  </from>
                  <to>
                    <xdr:col>4</xdr:col>
                    <xdr:colOff>480060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Drop Down 25">
              <controlPr defaultSize="0" autoLine="0" autoPict="0">
                <anchor moveWithCells="1">
                  <from>
                    <xdr:col>3</xdr:col>
                    <xdr:colOff>106680</xdr:colOff>
                    <xdr:row>17</xdr:row>
                    <xdr:rowOff>53340</xdr:rowOff>
                  </from>
                  <to>
                    <xdr:col>4</xdr:col>
                    <xdr:colOff>480060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Drop Down 26">
              <controlPr defaultSize="0" autoLine="0" autoPict="0">
                <anchor moveWithCells="1">
                  <from>
                    <xdr:col>3</xdr:col>
                    <xdr:colOff>106680</xdr:colOff>
                    <xdr:row>18</xdr:row>
                    <xdr:rowOff>53340</xdr:rowOff>
                  </from>
                  <to>
                    <xdr:col>4</xdr:col>
                    <xdr:colOff>480060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Drop Down 27">
              <controlPr defaultSize="0" autoLine="0" autoPict="0">
                <anchor moveWithCells="1">
                  <from>
                    <xdr:col>7</xdr:col>
                    <xdr:colOff>91440</xdr:colOff>
                    <xdr:row>13</xdr:row>
                    <xdr:rowOff>53340</xdr:rowOff>
                  </from>
                  <to>
                    <xdr:col>8</xdr:col>
                    <xdr:colOff>464820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Drop Down 28">
              <controlPr defaultSize="0" autoLine="0" autoPict="0">
                <anchor moveWithCells="1">
                  <from>
                    <xdr:col>7</xdr:col>
                    <xdr:colOff>91440</xdr:colOff>
                    <xdr:row>14</xdr:row>
                    <xdr:rowOff>53340</xdr:rowOff>
                  </from>
                  <to>
                    <xdr:col>8</xdr:col>
                    <xdr:colOff>464820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Drop Down 29">
              <controlPr defaultSize="0" autoLine="0" autoPict="0">
                <anchor moveWithCells="1">
                  <from>
                    <xdr:col>7</xdr:col>
                    <xdr:colOff>91440</xdr:colOff>
                    <xdr:row>15</xdr:row>
                    <xdr:rowOff>53340</xdr:rowOff>
                  </from>
                  <to>
                    <xdr:col>8</xdr:col>
                    <xdr:colOff>464820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Drop Down 30">
              <controlPr defaultSize="0" autoLine="0" autoPict="0">
                <anchor moveWithCells="1">
                  <from>
                    <xdr:col>7</xdr:col>
                    <xdr:colOff>91440</xdr:colOff>
                    <xdr:row>16</xdr:row>
                    <xdr:rowOff>53340</xdr:rowOff>
                  </from>
                  <to>
                    <xdr:col>8</xdr:col>
                    <xdr:colOff>464820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Drop Down 31">
              <controlPr defaultSize="0" autoLine="0" autoPict="0">
                <anchor moveWithCells="1">
                  <from>
                    <xdr:col>7</xdr:col>
                    <xdr:colOff>91440</xdr:colOff>
                    <xdr:row>17</xdr:row>
                    <xdr:rowOff>53340</xdr:rowOff>
                  </from>
                  <to>
                    <xdr:col>8</xdr:col>
                    <xdr:colOff>464820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Drop Down 32">
              <controlPr defaultSize="0" autoLine="0" autoPict="0">
                <anchor moveWithCells="1">
                  <from>
                    <xdr:col>7</xdr:col>
                    <xdr:colOff>91440</xdr:colOff>
                    <xdr:row>18</xdr:row>
                    <xdr:rowOff>53340</xdr:rowOff>
                  </from>
                  <to>
                    <xdr:col>8</xdr:col>
                    <xdr:colOff>464820</xdr:colOff>
                    <xdr:row>18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9"/>
  <sheetViews>
    <sheetView showGridLines="0" topLeftCell="A7" workbookViewId="0">
      <selection activeCell="F20" sqref="F20:F23"/>
    </sheetView>
  </sheetViews>
  <sheetFormatPr defaultColWidth="8.88671875" defaultRowHeight="14.4"/>
  <cols>
    <col min="1" max="3" width="3.6640625" style="7" customWidth="1"/>
    <col min="4" max="4" width="8.88671875" style="7"/>
    <col min="5" max="6" width="8.88671875" style="2"/>
    <col min="7" max="7" width="18.44140625" style="2" customWidth="1"/>
    <col min="8" max="9" width="8.88671875" style="2"/>
    <col min="10" max="10" width="10.6640625" style="2" customWidth="1"/>
    <col min="11" max="11" width="10.88671875" style="2" customWidth="1"/>
    <col min="12" max="12" width="10.88671875" style="1" customWidth="1"/>
    <col min="13" max="13" width="10.88671875" style="2" customWidth="1"/>
    <col min="14" max="15" width="8.88671875" style="2"/>
    <col min="16" max="24" width="3.6640625" style="7" customWidth="1"/>
    <col min="25" max="16384" width="8.88671875" style="2"/>
  </cols>
  <sheetData>
    <row r="2" spans="1:24" ht="36.6" customHeight="1">
      <c r="E2" s="9" t="s">
        <v>0</v>
      </c>
      <c r="K2" s="18">
        <v>1</v>
      </c>
      <c r="L2" s="19">
        <v>2</v>
      </c>
      <c r="M2" s="19">
        <v>3</v>
      </c>
    </row>
    <row r="3" spans="1:24" s="15" customFormat="1" ht="21" customHeight="1">
      <c r="C3" s="15" t="s">
        <v>74</v>
      </c>
      <c r="D3" s="15" t="s">
        <v>2</v>
      </c>
      <c r="E3" s="15" t="s">
        <v>1</v>
      </c>
      <c r="P3" s="18" t="s">
        <v>79</v>
      </c>
      <c r="Q3" s="18" t="s">
        <v>75</v>
      </c>
      <c r="R3" s="18" t="s">
        <v>76</v>
      </c>
      <c r="S3" s="18" t="s">
        <v>77</v>
      </c>
      <c r="T3" s="18" t="s">
        <v>78</v>
      </c>
      <c r="U3" s="18" t="s">
        <v>75</v>
      </c>
      <c r="V3" s="18" t="s">
        <v>76</v>
      </c>
      <c r="W3" s="18" t="s">
        <v>77</v>
      </c>
      <c r="X3" s="18" t="s">
        <v>78</v>
      </c>
    </row>
    <row r="4" spans="1:24">
      <c r="A4" s="8"/>
      <c r="C4" s="7">
        <f>IF(D4=H4,1,0)</f>
        <v>0</v>
      </c>
      <c r="D4" s="12">
        <v>1</v>
      </c>
      <c r="E4" s="13" t="s">
        <v>33</v>
      </c>
      <c r="F4" s="20">
        <v>3</v>
      </c>
      <c r="G4" s="13" t="s">
        <v>10</v>
      </c>
      <c r="H4" s="12">
        <v>5</v>
      </c>
      <c r="I4" s="2">
        <v>1</v>
      </c>
      <c r="J4" t="s">
        <v>3</v>
      </c>
      <c r="K4" s="17" t="s">
        <v>51</v>
      </c>
      <c r="L4" s="17" t="s">
        <v>26</v>
      </c>
      <c r="M4" s="17" t="s">
        <v>63</v>
      </c>
      <c r="N4" s="17" t="s">
        <v>4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>3-Q4</f>
        <v>3</v>
      </c>
      <c r="V4" s="7">
        <f t="shared" ref="V4:X4" si="0">3-R4</f>
        <v>3</v>
      </c>
      <c r="W4" s="7">
        <f t="shared" si="0"/>
        <v>3</v>
      </c>
      <c r="X4" s="7">
        <f t="shared" si="0"/>
        <v>3</v>
      </c>
    </row>
    <row r="5" spans="1:24">
      <c r="A5" s="8"/>
      <c r="C5" s="7">
        <f t="shared" ref="C5:C15" si="1">IF(D5=H5,1,0)</f>
        <v>0</v>
      </c>
      <c r="D5" s="12">
        <v>1</v>
      </c>
      <c r="E5" s="13" t="s">
        <v>43</v>
      </c>
      <c r="F5" s="20">
        <v>1</v>
      </c>
      <c r="G5" s="13" t="s">
        <v>19</v>
      </c>
      <c r="H5" s="12">
        <v>11</v>
      </c>
      <c r="I5" s="2">
        <v>2</v>
      </c>
      <c r="J5" t="s">
        <v>5</v>
      </c>
      <c r="K5" s="17" t="s">
        <v>73</v>
      </c>
      <c r="L5" s="17" t="s">
        <v>59</v>
      </c>
      <c r="M5" s="17" t="s">
        <v>28</v>
      </c>
      <c r="N5" s="17" t="s">
        <v>6</v>
      </c>
      <c r="P5" s="7">
        <v>1</v>
      </c>
      <c r="Q5" s="7">
        <v>1</v>
      </c>
      <c r="R5" s="7">
        <v>0</v>
      </c>
      <c r="S5" s="7">
        <v>0</v>
      </c>
      <c r="T5" s="7">
        <v>0</v>
      </c>
      <c r="U5" s="7">
        <f t="shared" ref="U5:U16" si="2">3-Q5</f>
        <v>2</v>
      </c>
      <c r="V5" s="7">
        <f t="shared" ref="V5:V16" si="3">3-R5</f>
        <v>3</v>
      </c>
      <c r="W5" s="7">
        <f t="shared" ref="W5:W16" si="4">3-S5</f>
        <v>3</v>
      </c>
      <c r="X5" s="7">
        <f t="shared" ref="X5:X16" si="5">3-T5</f>
        <v>3</v>
      </c>
    </row>
    <row r="6" spans="1:24">
      <c r="A6" s="8"/>
      <c r="C6" s="7">
        <f t="shared" si="1"/>
        <v>0</v>
      </c>
      <c r="D6" s="12">
        <v>1</v>
      </c>
      <c r="E6" s="13" t="s">
        <v>48</v>
      </c>
      <c r="F6" s="20">
        <v>1</v>
      </c>
      <c r="G6" s="13" t="s">
        <v>49</v>
      </c>
      <c r="H6" s="12">
        <v>7</v>
      </c>
      <c r="I6" s="2">
        <v>3</v>
      </c>
      <c r="J6" t="s">
        <v>7</v>
      </c>
      <c r="K6" s="17" t="s">
        <v>52</v>
      </c>
      <c r="L6" s="17" t="s">
        <v>30</v>
      </c>
      <c r="M6" s="17" t="s">
        <v>64</v>
      </c>
      <c r="N6" s="17" t="s">
        <v>8</v>
      </c>
      <c r="P6" s="7">
        <v>2</v>
      </c>
      <c r="Q6" s="7">
        <v>2</v>
      </c>
      <c r="R6" s="7">
        <v>0</v>
      </c>
      <c r="S6" s="7">
        <v>0</v>
      </c>
      <c r="T6" s="7">
        <v>0</v>
      </c>
      <c r="U6" s="7">
        <f t="shared" si="2"/>
        <v>1</v>
      </c>
      <c r="V6" s="7">
        <f t="shared" si="3"/>
        <v>3</v>
      </c>
      <c r="W6" s="7">
        <f t="shared" si="4"/>
        <v>3</v>
      </c>
      <c r="X6" s="7">
        <f t="shared" si="5"/>
        <v>3</v>
      </c>
    </row>
    <row r="7" spans="1:24">
      <c r="A7" s="8"/>
      <c r="C7" s="7">
        <f t="shared" si="1"/>
        <v>0</v>
      </c>
      <c r="D7" s="12">
        <v>1</v>
      </c>
      <c r="E7" s="13" t="s">
        <v>35</v>
      </c>
      <c r="F7" s="20">
        <v>3</v>
      </c>
      <c r="G7" s="13" t="s">
        <v>13</v>
      </c>
      <c r="H7" s="12">
        <v>6</v>
      </c>
      <c r="I7" s="2">
        <v>4</v>
      </c>
      <c r="J7" t="s">
        <v>9</v>
      </c>
      <c r="K7" s="17" t="s">
        <v>69</v>
      </c>
      <c r="L7" s="17" t="s">
        <v>60</v>
      </c>
      <c r="M7" s="17" t="s">
        <v>32</v>
      </c>
      <c r="N7" s="17" t="s">
        <v>10</v>
      </c>
      <c r="P7" s="7">
        <v>3</v>
      </c>
      <c r="Q7" s="7">
        <v>3</v>
      </c>
      <c r="R7" s="7">
        <v>0</v>
      </c>
      <c r="S7" s="7">
        <v>0</v>
      </c>
      <c r="T7" s="7">
        <v>0</v>
      </c>
      <c r="U7" s="7">
        <f t="shared" si="2"/>
        <v>0</v>
      </c>
      <c r="V7" s="7">
        <f t="shared" si="3"/>
        <v>3</v>
      </c>
      <c r="W7" s="7">
        <f t="shared" si="4"/>
        <v>3</v>
      </c>
      <c r="X7" s="7">
        <f t="shared" si="5"/>
        <v>3</v>
      </c>
    </row>
    <row r="8" spans="1:24">
      <c r="A8" s="8"/>
      <c r="C8" s="7">
        <f t="shared" si="1"/>
        <v>0</v>
      </c>
      <c r="D8" s="12">
        <v>1</v>
      </c>
      <c r="E8" s="13" t="s">
        <v>45</v>
      </c>
      <c r="F8" s="20">
        <v>3</v>
      </c>
      <c r="G8" s="13" t="s">
        <v>21</v>
      </c>
      <c r="H8" s="12">
        <v>12</v>
      </c>
      <c r="I8" s="2">
        <v>5</v>
      </c>
      <c r="J8" t="s">
        <v>11</v>
      </c>
      <c r="K8" s="17" t="s">
        <v>70</v>
      </c>
      <c r="L8" s="17" t="s">
        <v>61</v>
      </c>
      <c r="M8" s="17" t="s">
        <v>34</v>
      </c>
      <c r="N8" s="17" t="s">
        <v>13</v>
      </c>
      <c r="P8" s="7">
        <v>4</v>
      </c>
      <c r="Q8" s="7">
        <v>3</v>
      </c>
      <c r="R8" s="7">
        <v>1</v>
      </c>
      <c r="S8" s="7">
        <v>0</v>
      </c>
      <c r="T8" s="7">
        <v>0</v>
      </c>
      <c r="U8" s="7">
        <f t="shared" si="2"/>
        <v>0</v>
      </c>
      <c r="V8" s="7">
        <f t="shared" si="3"/>
        <v>2</v>
      </c>
      <c r="W8" s="7">
        <f t="shared" si="4"/>
        <v>3</v>
      </c>
      <c r="X8" s="7">
        <f t="shared" si="5"/>
        <v>3</v>
      </c>
    </row>
    <row r="9" spans="1:24">
      <c r="A9" s="8"/>
      <c r="C9" s="7">
        <f t="shared" si="1"/>
        <v>0</v>
      </c>
      <c r="D9" s="12">
        <v>1</v>
      </c>
      <c r="E9" s="13" t="s">
        <v>27</v>
      </c>
      <c r="F9" s="20">
        <v>2</v>
      </c>
      <c r="G9" s="13" t="s">
        <v>4</v>
      </c>
      <c r="H9" s="12">
        <v>2</v>
      </c>
      <c r="I9" s="2">
        <v>6</v>
      </c>
      <c r="J9" t="s">
        <v>12</v>
      </c>
      <c r="K9" s="2" t="s">
        <v>50</v>
      </c>
      <c r="L9" s="2" t="s">
        <v>56</v>
      </c>
      <c r="M9" s="2" t="s">
        <v>66</v>
      </c>
      <c r="N9" s="2" t="s">
        <v>49</v>
      </c>
      <c r="P9" s="7">
        <v>5</v>
      </c>
      <c r="Q9" s="7">
        <v>3</v>
      </c>
      <c r="R9" s="7">
        <v>2</v>
      </c>
      <c r="S9" s="7">
        <v>0</v>
      </c>
      <c r="T9" s="7">
        <v>0</v>
      </c>
      <c r="U9" s="7">
        <f t="shared" si="2"/>
        <v>0</v>
      </c>
      <c r="V9" s="7">
        <f t="shared" si="3"/>
        <v>1</v>
      </c>
      <c r="W9" s="7">
        <f t="shared" si="4"/>
        <v>3</v>
      </c>
      <c r="X9" s="7">
        <f t="shared" si="5"/>
        <v>3</v>
      </c>
    </row>
    <row r="10" spans="1:24">
      <c r="A10" s="8"/>
      <c r="C10" s="7">
        <f t="shared" si="1"/>
        <v>0</v>
      </c>
      <c r="D10" s="12">
        <v>1</v>
      </c>
      <c r="E10" s="13" t="s">
        <v>37</v>
      </c>
      <c r="F10" s="20">
        <v>3</v>
      </c>
      <c r="G10" s="13" t="s">
        <v>15</v>
      </c>
      <c r="H10" s="12">
        <v>8</v>
      </c>
      <c r="I10" s="2">
        <v>7</v>
      </c>
      <c r="J10" t="s">
        <v>14</v>
      </c>
      <c r="K10" s="17" t="s">
        <v>71</v>
      </c>
      <c r="L10" s="17" t="s">
        <v>62</v>
      </c>
      <c r="M10" s="17" t="s">
        <v>36</v>
      </c>
      <c r="N10" s="17" t="s">
        <v>15</v>
      </c>
      <c r="P10" s="7">
        <v>6</v>
      </c>
      <c r="Q10" s="7">
        <v>3</v>
      </c>
      <c r="R10" s="7">
        <v>3</v>
      </c>
      <c r="S10" s="7">
        <v>0</v>
      </c>
      <c r="T10" s="7">
        <v>0</v>
      </c>
      <c r="U10" s="7">
        <f t="shared" si="2"/>
        <v>0</v>
      </c>
      <c r="V10" s="7">
        <f t="shared" si="3"/>
        <v>0</v>
      </c>
      <c r="W10" s="7">
        <f t="shared" si="4"/>
        <v>3</v>
      </c>
      <c r="X10" s="7">
        <f t="shared" si="5"/>
        <v>3</v>
      </c>
    </row>
    <row r="11" spans="1:24">
      <c r="A11" s="8"/>
      <c r="C11" s="7">
        <f t="shared" si="1"/>
        <v>0</v>
      </c>
      <c r="D11" s="12">
        <v>1</v>
      </c>
      <c r="E11" s="13" t="s">
        <v>39</v>
      </c>
      <c r="F11" s="20">
        <v>1</v>
      </c>
      <c r="G11" s="13" t="s">
        <v>17</v>
      </c>
      <c r="H11" s="12">
        <v>9</v>
      </c>
      <c r="I11" s="2">
        <v>8</v>
      </c>
      <c r="J11" t="s">
        <v>16</v>
      </c>
      <c r="K11" s="17" t="s">
        <v>38</v>
      </c>
      <c r="L11" s="17" t="s">
        <v>57</v>
      </c>
      <c r="M11" s="17" t="s">
        <v>67</v>
      </c>
      <c r="N11" s="17" t="s">
        <v>17</v>
      </c>
      <c r="P11" s="7">
        <v>7</v>
      </c>
      <c r="Q11" s="7">
        <v>3</v>
      </c>
      <c r="R11" s="7">
        <v>3</v>
      </c>
      <c r="S11" s="7">
        <v>1</v>
      </c>
      <c r="T11" s="7">
        <v>0</v>
      </c>
      <c r="U11" s="7">
        <f t="shared" si="2"/>
        <v>0</v>
      </c>
      <c r="V11" s="7">
        <f t="shared" si="3"/>
        <v>0</v>
      </c>
      <c r="W11" s="7">
        <f t="shared" si="4"/>
        <v>2</v>
      </c>
      <c r="X11" s="7">
        <f t="shared" si="5"/>
        <v>3</v>
      </c>
    </row>
    <row r="12" spans="1:24">
      <c r="A12" s="8"/>
      <c r="C12" s="7">
        <f t="shared" si="1"/>
        <v>0</v>
      </c>
      <c r="D12" s="12">
        <v>1</v>
      </c>
      <c r="E12" s="13" t="s">
        <v>29</v>
      </c>
      <c r="F12" s="20">
        <v>3</v>
      </c>
      <c r="G12" s="13" t="s">
        <v>6</v>
      </c>
      <c r="H12" s="12">
        <v>3</v>
      </c>
      <c r="I12" s="2">
        <v>9</v>
      </c>
      <c r="J12" t="s">
        <v>24</v>
      </c>
      <c r="K12" s="17" t="s">
        <v>53</v>
      </c>
      <c r="L12" s="17" t="s">
        <v>40</v>
      </c>
      <c r="M12" s="17" t="s">
        <v>65</v>
      </c>
      <c r="N12" s="17" t="s">
        <v>25</v>
      </c>
      <c r="P12" s="7">
        <v>8</v>
      </c>
      <c r="Q12" s="7">
        <v>3</v>
      </c>
      <c r="R12" s="7">
        <v>3</v>
      </c>
      <c r="S12" s="7">
        <v>2</v>
      </c>
      <c r="T12" s="7">
        <v>0</v>
      </c>
      <c r="U12" s="7">
        <f t="shared" si="2"/>
        <v>0</v>
      </c>
      <c r="V12" s="7">
        <f t="shared" si="3"/>
        <v>0</v>
      </c>
      <c r="W12" s="7">
        <f t="shared" si="4"/>
        <v>1</v>
      </c>
      <c r="X12" s="7">
        <f t="shared" si="5"/>
        <v>3</v>
      </c>
    </row>
    <row r="13" spans="1:24">
      <c r="A13" s="8"/>
      <c r="C13" s="7">
        <f t="shared" si="1"/>
        <v>0</v>
      </c>
      <c r="D13" s="12">
        <v>1</v>
      </c>
      <c r="E13" s="13" t="s">
        <v>47</v>
      </c>
      <c r="F13" s="20">
        <v>2</v>
      </c>
      <c r="G13" s="13" t="s">
        <v>23</v>
      </c>
      <c r="H13" s="12">
        <v>13</v>
      </c>
      <c r="I13" s="2">
        <v>10</v>
      </c>
      <c r="J13" t="s">
        <v>18</v>
      </c>
      <c r="K13" s="17" t="s">
        <v>42</v>
      </c>
      <c r="L13" s="17" t="s">
        <v>58</v>
      </c>
      <c r="M13" s="17" t="s">
        <v>68</v>
      </c>
      <c r="N13" s="17" t="s">
        <v>19</v>
      </c>
      <c r="P13" s="7">
        <v>9</v>
      </c>
      <c r="Q13" s="7">
        <v>3</v>
      </c>
      <c r="R13" s="7">
        <v>3</v>
      </c>
      <c r="S13" s="7">
        <v>3</v>
      </c>
      <c r="T13" s="7">
        <v>0</v>
      </c>
      <c r="U13" s="7">
        <f t="shared" si="2"/>
        <v>0</v>
      </c>
      <c r="V13" s="7">
        <f t="shared" si="3"/>
        <v>0</v>
      </c>
      <c r="W13" s="7">
        <f t="shared" si="4"/>
        <v>0</v>
      </c>
      <c r="X13" s="7">
        <f t="shared" si="5"/>
        <v>3</v>
      </c>
    </row>
    <row r="14" spans="1:24">
      <c r="A14" s="8"/>
      <c r="C14" s="7">
        <f t="shared" si="1"/>
        <v>0</v>
      </c>
      <c r="D14" s="12">
        <v>1</v>
      </c>
      <c r="E14" s="13" t="s">
        <v>31</v>
      </c>
      <c r="F14" s="20">
        <v>2</v>
      </c>
      <c r="G14" s="13" t="s">
        <v>8</v>
      </c>
      <c r="H14" s="12">
        <v>4</v>
      </c>
      <c r="I14" s="2">
        <v>11</v>
      </c>
      <c r="J14" t="s">
        <v>20</v>
      </c>
      <c r="K14" s="17" t="s">
        <v>72</v>
      </c>
      <c r="L14" s="17" t="s">
        <v>81</v>
      </c>
      <c r="M14" s="17" t="s">
        <v>44</v>
      </c>
      <c r="N14" s="17" t="s">
        <v>21</v>
      </c>
      <c r="P14" s="7">
        <v>10</v>
      </c>
      <c r="Q14" s="7">
        <v>3</v>
      </c>
      <c r="R14" s="7">
        <v>3</v>
      </c>
      <c r="S14" s="7">
        <v>3</v>
      </c>
      <c r="T14" s="7">
        <v>1</v>
      </c>
      <c r="U14" s="7">
        <f t="shared" si="2"/>
        <v>0</v>
      </c>
      <c r="V14" s="7">
        <f t="shared" si="3"/>
        <v>0</v>
      </c>
      <c r="W14" s="7">
        <f t="shared" si="4"/>
        <v>0</v>
      </c>
      <c r="X14" s="7">
        <f t="shared" si="5"/>
        <v>2</v>
      </c>
    </row>
    <row r="15" spans="1:24">
      <c r="A15" s="8"/>
      <c r="C15" s="7">
        <f t="shared" si="1"/>
        <v>0</v>
      </c>
      <c r="D15" s="12">
        <v>1</v>
      </c>
      <c r="E15" s="13" t="s">
        <v>41</v>
      </c>
      <c r="F15" s="20">
        <v>2</v>
      </c>
      <c r="G15" s="13" t="s">
        <v>25</v>
      </c>
      <c r="H15" s="12">
        <v>10</v>
      </c>
      <c r="I15" s="2">
        <v>12</v>
      </c>
      <c r="J15" t="s">
        <v>22</v>
      </c>
      <c r="K15" s="17" t="s">
        <v>54</v>
      </c>
      <c r="L15" s="17" t="s">
        <v>46</v>
      </c>
      <c r="M15" s="17" t="s">
        <v>55</v>
      </c>
      <c r="N15" s="17" t="s">
        <v>23</v>
      </c>
      <c r="P15" s="7">
        <v>11</v>
      </c>
      <c r="Q15" s="7">
        <v>3</v>
      </c>
      <c r="R15" s="7">
        <v>3</v>
      </c>
      <c r="S15" s="7">
        <v>3</v>
      </c>
      <c r="T15" s="7">
        <v>2</v>
      </c>
      <c r="U15" s="7">
        <f t="shared" si="2"/>
        <v>0</v>
      </c>
      <c r="V15" s="7">
        <f t="shared" si="3"/>
        <v>0</v>
      </c>
      <c r="W15" s="7">
        <f t="shared" si="4"/>
        <v>0</v>
      </c>
      <c r="X15" s="7">
        <f t="shared" si="5"/>
        <v>1</v>
      </c>
    </row>
    <row r="16" spans="1:24">
      <c r="C16" s="21">
        <f>SUM(C4:C15)</f>
        <v>0</v>
      </c>
      <c r="P16" s="7">
        <v>12</v>
      </c>
      <c r="Q16" s="7">
        <v>3</v>
      </c>
      <c r="R16" s="7">
        <v>3</v>
      </c>
      <c r="S16" s="7">
        <v>3</v>
      </c>
      <c r="T16" s="7">
        <v>3</v>
      </c>
      <c r="U16" s="7">
        <f t="shared" si="2"/>
        <v>0</v>
      </c>
      <c r="V16" s="7">
        <f t="shared" si="3"/>
        <v>0</v>
      </c>
      <c r="W16" s="7">
        <f t="shared" si="4"/>
        <v>0</v>
      </c>
      <c r="X16" s="7">
        <f t="shared" si="5"/>
        <v>0</v>
      </c>
    </row>
    <row r="17" spans="3:13">
      <c r="C17" s="25" t="s">
        <v>82</v>
      </c>
      <c r="D17" s="16"/>
      <c r="K17" s="18"/>
      <c r="L17" s="19"/>
      <c r="M17" s="19"/>
    </row>
    <row r="18" spans="3:13">
      <c r="C18" s="14" t="str">
        <f>"K zobrazení tajenky zbývá odpovědí: "&amp;12-C16</f>
        <v>K zobrazení tajenky zbývá odpovědí: 12</v>
      </c>
      <c r="K18" s="17"/>
      <c r="L18" s="17"/>
      <c r="M18" s="17"/>
    </row>
    <row r="19" spans="3:13">
      <c r="C19" s="14" t="s">
        <v>80</v>
      </c>
      <c r="K19" s="17"/>
      <c r="L19" s="17"/>
      <c r="M19" s="17"/>
    </row>
    <row r="20" spans="3:13">
      <c r="C20" s="14">
        <v>1</v>
      </c>
      <c r="D20" s="7">
        <f>VLOOKUP($C$16,$P$4:$X$16,1+C20,0)</f>
        <v>0</v>
      </c>
      <c r="E20" s="22">
        <f>3-D20</f>
        <v>3</v>
      </c>
      <c r="K20" s="17"/>
      <c r="L20" s="17"/>
      <c r="M20" s="17"/>
    </row>
    <row r="21" spans="3:13">
      <c r="C21" s="14">
        <v>2</v>
      </c>
      <c r="D21" s="7">
        <f t="shared" ref="D21:D23" si="6">VLOOKUP($C$16,$P$4:$X$16,1+C21,0)</f>
        <v>0</v>
      </c>
      <c r="E21" s="22">
        <f t="shared" ref="E21:E23" si="7">3-D21</f>
        <v>3</v>
      </c>
      <c r="K21" s="17"/>
      <c r="L21" s="17"/>
      <c r="M21" s="17"/>
    </row>
    <row r="22" spans="3:13">
      <c r="C22" s="14">
        <v>3</v>
      </c>
      <c r="D22" s="7">
        <f t="shared" si="6"/>
        <v>0</v>
      </c>
      <c r="E22" s="22">
        <f t="shared" si="7"/>
        <v>3</v>
      </c>
      <c r="K22" s="17"/>
      <c r="L22" s="17"/>
      <c r="M22" s="17"/>
    </row>
    <row r="23" spans="3:13">
      <c r="C23" s="14">
        <v>4</v>
      </c>
      <c r="D23" s="7">
        <f t="shared" si="6"/>
        <v>0</v>
      </c>
      <c r="E23" s="22">
        <f t="shared" si="7"/>
        <v>3</v>
      </c>
      <c r="H23" s="10"/>
      <c r="K23" s="17"/>
      <c r="L23" s="17"/>
      <c r="M23" s="17"/>
    </row>
    <row r="24" spans="3:13">
      <c r="H24" s="10"/>
      <c r="K24" s="17"/>
      <c r="L24" s="17"/>
      <c r="M24" s="17"/>
    </row>
    <row r="25" spans="3:13">
      <c r="K25" s="17"/>
      <c r="L25" s="17"/>
      <c r="M25" s="17"/>
    </row>
    <row r="26" spans="3:13">
      <c r="K26" s="17"/>
      <c r="L26" s="17"/>
      <c r="M26" s="17"/>
    </row>
    <row r="27" spans="3:13">
      <c r="K27" s="17"/>
      <c r="L27" s="17"/>
      <c r="M27" s="17"/>
    </row>
    <row r="28" spans="3:13">
      <c r="K28" s="17"/>
      <c r="L28" s="17"/>
      <c r="M28" s="17"/>
    </row>
    <row r="29" spans="3:13">
      <c r="K29" s="17"/>
      <c r="L29" s="17"/>
      <c r="M29" s="17"/>
    </row>
    <row r="37" spans="12:12">
      <c r="L37" s="2"/>
    </row>
    <row r="38" spans="12:12">
      <c r="L38" s="2"/>
    </row>
    <row r="39" spans="12:12">
      <c r="L39" s="2"/>
    </row>
  </sheetData>
  <sortState ref="J3:K15">
    <sortCondition ref="J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test</vt:lpstr>
      <vt:lpstr>otázky</vt:lpstr>
      <vt:lpstr>otázky!Kriteria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2016-12-14T10:44:07Z</dcterms:modified>
</cp:coreProperties>
</file>